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<sst xmlns="http://schemas.openxmlformats.org/spreadsheetml/2006/main" count="269" uniqueCount="178">
  <si>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</si>
  <si>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</si>
  <si>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</si>
  <si>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</si>
  <si>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</si>
  <si>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</si>
  <si>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</si>
  <si>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</si>
  <si>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</si>
  <si>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</si>
  <si>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</si>
  <si>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</si>
  <si>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</si>
  <si>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</si>
  <si>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</si>
  <si>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</si>
  <si>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</si>
  <si>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</si>
  <si>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</si>
  <si>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</si>
  <si>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</si>
  <si>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</si>
  <si>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</si>
  <si>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</si>
  <si>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</si>
  <si>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</si>
  <si>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</si>
  <si>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</si>
  <si>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</si>
  <si>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</si>
  <si>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</si>
  <si>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</si>
  <si>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</si>
  <si>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</si>
  <si>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</si>
  <si>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</si>
  <si>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</si>
  <si>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</si>
  <si>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</si>
  <si>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</si>
  <si>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</si>
  <si>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</si>
  <si>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</si>
  <si>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</si>
  <si>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</si>
  <si>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</si>
  <si>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</si>
  <si>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</si>
  <si>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</si>
  <si>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</si>
  <si>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</si>
  <si>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</si>
  <si>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</si>
  <si>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</si>
  <si>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</si>
  <si>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</si>
  <si>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</si>
  <si>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</si>
  <si>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</si>
  <si>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</si>
  <si>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</si>
  <si>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</si>
  <si>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</si>
  <si>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</si>
  <si>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</si>
  <si>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</si>
  <si>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</si>
  <si>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</si>
  <si>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</si>
  <si>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</si>
  <si>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</si>
  <si>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</si>
  <si>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</si>
  <si>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</si>
  <si>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</si>
  <si>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</si>
  <si>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</si>
  <si>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</si>
  <si>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</si>
  <si>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</si>
  <si>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</si>
  <si>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</si>
  <si>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</si>
  <si>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</si>
  <si>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</si>
  <si>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</si>
  <si>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</si>
  <si>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</si>
  <si>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</si>
  <si>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</si>
  <si>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</si>
  <si>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</si>
  <si>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</si>
  <si>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</si>
  <si>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</si>
  <si>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</si>
  <si>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</si>
  <si>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</si>
  <si>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</si>
  <si>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</si>
  <si>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</si>
  <si>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</si>
  <si>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</si>
  <si>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</si>
  <si>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</si>
  <si>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</si>
  <si>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</si>
  <si>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</si>
  <si>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</si>
  <si>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</si>
  <si>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</si>
  <si>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</si>
  <si>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</si>
  <si>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</si>
  <si>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</si>
  <si>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</si>
  <si>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</si>
  <si>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</si>
  <si>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</si>
  <si>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</si>
  <si>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</si>
  <si>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</si>
  <si>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</si>
  <si>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</si>
  <si>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</si>
  <si>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</si>
  <si>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</si>
  <si>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</si>
  <si>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</si>
  <si>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</si>
  <si>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</si>
  <si>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</si>
  <si>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</si>
  <si>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</si>
  <si>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</si>
  <si>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</si>
  <si>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</si>
  <si>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</si>
  <si>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</si>
  <si>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</si>
  <si>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</si>
  <si>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</si>
  <si>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</si>
  <si>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</si>
  <si>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</si>
  <si>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</si>
  <si>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</si>
  <si>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</si>
  <si>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</si>
  <si>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</si>
  <si>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</si>
  <si>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</si>
  <si>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</si>
  <si>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</si>
  <si>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</si>
  <si>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</si>
  <si>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</si>
  <si>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</si>
  <si>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</si>
  <si>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</si>
  <si>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</si>
  <si>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</si>
  <si>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</si>
  <si>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</si>
  <si>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</si>
  <si>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</si>
  <si>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</si>
  <si>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</si>
  <si>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</si>
  <si>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</si>
  <si>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</si>
  <si>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</si>
  <si>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</si>
  <si>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</si>
  <si>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</si>
  <si>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</si>
  <si>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>арзамасов</t>
  </si>
  <si>
    <t xml:space="preserve">ДЕЯТЕЛЬНОСТИ МАУ  ДО  ДЮСШ за 2017г.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</si>
</sst>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R86" sqref="R86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37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2" width="5.25390625" style="8" hidden="1" customWidth="1"/>
    <col min="13" max="13" width="0.12890625" style="8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172</v>
      </c>
      <c r="H9" s="10" t="s">
        <v>174</v>
      </c>
      <c r="I9" s="10" t="s">
        <v>130</v>
      </c>
      <c r="J9" s="10" t="s">
        <v>129</v>
      </c>
      <c r="K9" s="10" t="s">
        <v>171</v>
      </c>
      <c r="L9" s="10" t="s">
        <v>176</v>
      </c>
      <c r="M9" s="10" t="s">
        <v>173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575</v>
      </c>
      <c r="O10" s="24"/>
      <c r="P10" s="6"/>
      <c r="Q10">
        <f>N10-N12-N13-N14-N15</f>
        <v>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f>SUM(D11:M11)</f>
        <v>575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15</v>
      </c>
      <c r="O12" s="20"/>
      <c r="P12" s="6" t="s">
        <v>11</v>
      </c>
    </row>
    <row r="13" spans="2:18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>
        <f>68+95+99+87</f>
        <v>349</v>
      </c>
      <c r="O13" s="20"/>
      <c r="P13" s="6" t="s">
        <v>11</v>
      </c>
      <c r="R13">
        <f>SUM(N12:O15)</f>
        <v>575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>
        <v>166</v>
      </c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>
        <f>19+21+5</f>
        <v>45</v>
      </c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v>7</v>
      </c>
      <c r="O22" s="16">
        <f>N22/$N$11*100</f>
        <v>1.2173913043478262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9</v>
      </c>
      <c r="O24" s="16">
        <f t="shared" si="0"/>
        <v>1.565217391304348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501</v>
      </c>
      <c r="O26" s="16">
        <f t="shared" si="0"/>
        <v>87.1304347826087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501</v>
      </c>
      <c r="O27" s="16">
        <f t="shared" si="0"/>
        <v>87.1304347826087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v>200</v>
      </c>
      <c r="O28" s="16">
        <f t="shared" si="0"/>
        <v>34.78260869565217</v>
      </c>
      <c r="P28" s="6" t="s">
        <v>18</v>
      </c>
    </row>
    <row r="29" spans="2:16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65</v>
      </c>
      <c r="O29" s="16">
        <f t="shared" si="0"/>
        <v>11.304347826086957</v>
      </c>
      <c r="P29" s="6" t="s">
        <v>18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9</v>
      </c>
      <c r="O30" s="16">
        <f t="shared" si="0"/>
        <v>1.565217391304348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v>180</v>
      </c>
      <c r="O32" s="16">
        <f t="shared" si="0"/>
        <v>31.30434782608696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180</v>
      </c>
      <c r="O33" s="16">
        <f t="shared" si="0"/>
        <v>31.30434782608696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81</v>
      </c>
      <c r="O34" s="16">
        <f t="shared" si="0"/>
        <v>14.08695652173913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33</v>
      </c>
      <c r="O35" s="16">
        <f t="shared" si="0"/>
        <v>5.739130434782608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5</v>
      </c>
      <c r="O36" s="16">
        <f t="shared" si="0"/>
        <v>0.8695652173913043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1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1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1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1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v>32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13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7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1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1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1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f>SUM(D50:M50)+1</f>
        <v>14</v>
      </c>
      <c r="O50" s="20"/>
      <c r="P50" s="6" t="s">
        <v>11</v>
      </c>
    </row>
    <row r="51" spans="2:16" ht="63">
      <c r="B51" s="1" t="s">
        <v>131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f>SUM(D51:M51)+1</f>
        <v>9</v>
      </c>
      <c r="O51" s="13">
        <f>N51/$N$50*100</f>
        <v>64.28571428571429</v>
      </c>
      <c r="P51" s="6" t="s">
        <v>18</v>
      </c>
    </row>
    <row r="52" spans="2:16" ht="78.75">
      <c r="B52" s="1" t="s">
        <v>132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f>SUM(D52:M52)+1</f>
        <v>8</v>
      </c>
      <c r="O52" s="13">
        <f aca="true" t="shared" si="2" ref="O52:O64">N52/$N$50*100</f>
        <v>57.14285714285714</v>
      </c>
      <c r="P52" s="6" t="s">
        <v>18</v>
      </c>
    </row>
    <row r="53" spans="2:16" ht="63">
      <c r="B53" s="1" t="s">
        <v>133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f aca="true" t="shared" si="3" ref="N53:N58">SUM(D53:M53)</f>
        <v>3</v>
      </c>
      <c r="O53" s="13">
        <f t="shared" si="2"/>
        <v>21.428571428571427</v>
      </c>
      <c r="P53" s="6" t="s">
        <v>18</v>
      </c>
    </row>
    <row r="54" spans="2:16" ht="78.75">
      <c r="B54" s="1" t="s">
        <v>134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f>SUM(D54:M54)</f>
        <v>4</v>
      </c>
      <c r="O54" s="13">
        <f t="shared" si="2"/>
        <v>28.57142857142857</v>
      </c>
      <c r="P54" s="6" t="s">
        <v>18</v>
      </c>
    </row>
    <row r="55" spans="2:16" ht="81.75" customHeight="1">
      <c r="B55" s="1" t="s">
        <v>135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f>SUM(N56:N57)</f>
        <v>6</v>
      </c>
      <c r="O55" s="13">
        <f t="shared" si="2"/>
        <v>42.857142857142854</v>
      </c>
      <c r="P55" s="6" t="s">
        <v>18</v>
      </c>
    </row>
    <row r="56" spans="2:16" ht="15.75">
      <c r="B56" s="1" t="s">
        <v>136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v>3</v>
      </c>
      <c r="O56" s="13">
        <f t="shared" si="2"/>
        <v>21.428571428571427</v>
      </c>
      <c r="P56" s="6" t="s">
        <v>18</v>
      </c>
    </row>
    <row r="57" spans="2:16" ht="15.75">
      <c r="B57" s="1" t="s">
        <v>137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f t="shared" si="3"/>
        <v>3</v>
      </c>
      <c r="O57" s="13">
        <f t="shared" si="2"/>
        <v>21.428571428571427</v>
      </c>
      <c r="P57" s="6" t="s">
        <v>18</v>
      </c>
    </row>
    <row r="58" spans="2:16" ht="63">
      <c r="B58" s="1" t="s">
        <v>138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 t="shared" si="3"/>
        <v>0</v>
      </c>
      <c r="O58" s="13">
        <f t="shared" si="2"/>
        <v>0</v>
      </c>
      <c r="P58" s="6" t="s">
        <v>18</v>
      </c>
    </row>
    <row r="59" spans="2:16" ht="15.75">
      <c r="B59" s="1" t="s">
        <v>139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f>SUM(D59:M59)</f>
        <v>1</v>
      </c>
      <c r="O59" s="13">
        <f t="shared" si="2"/>
        <v>7.142857142857142</v>
      </c>
      <c r="P59" s="6" t="s">
        <v>18</v>
      </c>
    </row>
    <row r="60" spans="2:16" ht="15.75">
      <c r="B60" s="1" t="s">
        <v>140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f>SUM(D60:M60)</f>
        <v>2</v>
      </c>
      <c r="O60" s="13">
        <f t="shared" si="2"/>
        <v>14.285714285714285</v>
      </c>
      <c r="P60" s="6" t="s">
        <v>18</v>
      </c>
    </row>
    <row r="61" spans="2:16" ht="47.25">
      <c r="B61" s="1" t="s">
        <v>142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f>SUM(D61:M61)+1</f>
        <v>4</v>
      </c>
      <c r="O61" s="13">
        <f t="shared" si="2"/>
        <v>28.57142857142857</v>
      </c>
      <c r="P61" s="6" t="s">
        <v>18</v>
      </c>
    </row>
    <row r="62" spans="2:16" ht="47.25">
      <c r="B62" s="1" t="s">
        <v>143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f>SUM(D62:M62)</f>
        <v>4</v>
      </c>
      <c r="O62" s="13">
        <f t="shared" si="2"/>
        <v>28.57142857142857</v>
      </c>
      <c r="P62" s="6" t="s">
        <v>18</v>
      </c>
    </row>
    <row r="63" spans="2:16" ht="144.75" customHeight="1">
      <c r="B63" s="1" t="s">
        <v>144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f>SUM(D63:M63)+3</f>
        <v>12</v>
      </c>
      <c r="O63" s="13">
        <f t="shared" si="2"/>
        <v>85.71428571428571</v>
      </c>
      <c r="P63" s="6" t="s">
        <v>18</v>
      </c>
    </row>
    <row r="64" spans="2:16" ht="66" customHeight="1">
      <c r="B64" s="1" t="s">
        <v>145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2"/>
        <v>7.142857142857142</v>
      </c>
      <c r="P64" s="6" t="s">
        <v>18</v>
      </c>
    </row>
    <row r="65" spans="2:16" ht="47.25">
      <c r="B65" s="1" t="s">
        <v>146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147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148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175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141</v>
      </c>
      <c r="P68" s="6" t="s">
        <v>61</v>
      </c>
    </row>
    <row r="69" spans="2:16" ht="15.75">
      <c r="B69" s="1" t="s">
        <v>149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150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151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152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153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154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155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156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157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158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159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160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161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162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163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164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165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166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167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168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169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170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  <mergeCell ref="N44:O44"/>
    <mergeCell ref="N45:O45"/>
    <mergeCell ref="N46:O46"/>
    <mergeCell ref="N47:O47"/>
    <mergeCell ref="N48:O48"/>
    <mergeCell ref="N49:O49"/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Пользователь Windows</cp:lastModifiedBy>
  <cp:lastPrinted>2015-12-28T09:06:59Z</cp:lastPrinted>
  <dcterms:created xsi:type="dcterms:W3CDTF">2014-10-06T06:04:31Z</dcterms:created>
  <dcterms:modified xsi:type="dcterms:W3CDTF">2018-02-01T11:25:28Z</dcterms:modified>
  <cp:category/>
  <cp:version/>
  <cp:contentType/>
  <cp:contentStatus/>
</cp:coreProperties>
</file>