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>
    <definedName name="Par739" localSheetId="0">'Лист1'!$B$7</definedName>
    <definedName name="Par746" localSheetId="0">'Лист1'!$B$10</definedName>
    <definedName name="Par923" localSheetId="0">'Лист1'!$B$69</definedName>
    <definedName name="_xlnm.Print_Area" localSheetId="0">'Лист1'!$B$1:$P$90</definedName>
  </definedNames>
  <calcPr fullCalcOnLoad="1"/>
</workbook>
</file>

<file path=xl/sharedStrings.xml><?xml version="1.0" encoding="utf-8"?>
<sst xmlns="http://schemas.openxmlformats.org/spreadsheetml/2006/main" count="269" uniqueCount="178">
  <si>
    <t>Форма</t>
  </si>
  <si>
    <t>Утверждена</t>
  </si>
  <si>
    <t>приказом Министерства образования</t>
  </si>
  <si>
    <t>и науки Российской Федерации</t>
  </si>
  <si>
    <t>от 10 декабря 2013 г. N 1324</t>
  </si>
  <si>
    <t>ПОКАЗАТЕЛИ САМООБСЛЕДОВАНИЯ</t>
  </si>
  <si>
    <t>N п/п</t>
  </si>
  <si>
    <t>Показатели</t>
  </si>
  <si>
    <t>Ед.изм.</t>
  </si>
  <si>
    <t>Образовательная деятельность</t>
  </si>
  <si>
    <t>Общая численность учащихся, в том числе:</t>
  </si>
  <si>
    <t>человек</t>
  </si>
  <si>
    <t>Детей дошкольного возраста (3 - 7 лет)</t>
  </si>
  <si>
    <t>Детей младшего школьного возраста (7 - 11 лет)</t>
  </si>
  <si>
    <t>Детей среднего школьного возраста (11 - 15 лет)</t>
  </si>
  <si>
    <t>Детей старшего школьного возраста (15 - 17 лет)</t>
  </si>
  <si>
    <t>Численность учащихся, обучающихся по образовательным программам по договорам об оказании платных образовательных услуг</t>
  </si>
  <si>
    <t>Численность/удельный вес численности учащихся, занимающихся в 2-х и более объединениях (кружках, секциях, клубах), в общей численности учащихся</t>
  </si>
  <si>
    <t>человек/%</t>
  </si>
  <si>
    <t>Численность/удельный вес численности учащихся с применением дистанционных образовательных технологий, электронного обучения, в общей численности учащихся</t>
  </si>
  <si>
    <t>Численность/удельный вес численности учащихся по образовательным программам для детей с выдающимися способностями, в общей численности учащихся</t>
  </si>
  <si>
    <t>Численность/удельный вес численности учащихся по образовательным программам, направленным на работу с детьми с особыми потребностями в образовании, в общей численности учащихся, в том числе:</t>
  </si>
  <si>
    <t>Учащиеся с ограниченными возможностями здоровья</t>
  </si>
  <si>
    <t>Дети-сироты, дети, оставшиеся без попечения родителей</t>
  </si>
  <si>
    <t>Дети-мигранты</t>
  </si>
  <si>
    <t>Дети, попавшие в трудную жизненную ситуацию</t>
  </si>
  <si>
    <t>Численность/удельный вес численности учащихся, занимающихся учебно-исследовательской, проектной деятельностью, в общей численности учащихся</t>
  </si>
  <si>
    <t>Численность/удельный вес численности учащихся, принявших участие в массовых мероприятиях (конкурсы, соревнования, фестивали, конференции), в общей численности учащихся, в том числе:</t>
  </si>
  <si>
    <t>На муниципальном уровне</t>
  </si>
  <si>
    <t>На региональном уровне</t>
  </si>
  <si>
    <t>На межрегиональном уровне</t>
  </si>
  <si>
    <t>На федеральном уровне</t>
  </si>
  <si>
    <t>На международном уровне</t>
  </si>
  <si>
    <t>Численность/удельный вес численности учащихся - победителей и призеров массовых мероприятий (конкурсы, соревнования, фестивали, конференции), в общей численности учащихся, в том числе:</t>
  </si>
  <si>
    <t>Численность/удельный вес численности учащихся, участвующих в образовательных и социальных проектах, в общей численности учащихся, в том числе:</t>
  </si>
  <si>
    <t>Муниципального уровня</t>
  </si>
  <si>
    <t>Регионального уровня</t>
  </si>
  <si>
    <t>Межрегионального уровня</t>
  </si>
  <si>
    <t>Федерального уровня</t>
  </si>
  <si>
    <t>Международного уровня</t>
  </si>
  <si>
    <t>Количество массовых мероприятий, проведенных образовательной организацией, в том числе:</t>
  </si>
  <si>
    <t>единиц</t>
  </si>
  <si>
    <t>Общая численность педагогических работников</t>
  </si>
  <si>
    <t>Численность/удельный вес численности педагогических работников, имеющих высшее образование, в общей численности педагогических работников</t>
  </si>
  <si>
    <t>Численность/удельный вес численности педагогических работников, имеющих высшее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</si>
  <si>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</si>
  <si>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</si>
  <si>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которым по результатам аттестации присвоена квалификационная категория, в общей численности педагогических работников, в том числе:</t>
  </si>
  <si>
    <t>Высшая</t>
  </si>
  <si>
    <t>Первая</t>
  </si>
  <si>
    <t>Численность/удельный вес численности педагогических работников в общей численности педагогических работников, педагогический стаж работы которых составляет:</t>
  </si>
  <si>
    <t>До 5 лет</t>
  </si>
  <si>
    <t>Свыше 30 лет</t>
  </si>
  <si>
    <t>Численность/удельный вес численности педагогических работников в общей численности педагогических работников в возрасте до 30 лет</t>
  </si>
  <si>
    <t>Численность/удельный вес численности педагогических работников в общей численности педагогических работников в возрасте от 55 лет</t>
  </si>
  <si>
    <t>Численность/удельный вес численности педагогических и административно-хозяйственных работников, прошедших за последние 5 лет повышение квалификации/профессиональную переподготовку по профилю педагогической деятельности или иной осуществляемой в образовательной организации деятельности, в общей численности педагогических и административно-хозяйственных работников</t>
  </si>
  <si>
    <t>Численность/удельный вес численности специалистов, обеспечивающих методическую деятельность образовательной организации, в общей численности сотрудников образовательной организации</t>
  </si>
  <si>
    <t>Количество публикаций, подготовленных педагогическими работниками образовательной организации:</t>
  </si>
  <si>
    <t>За 3 года</t>
  </si>
  <si>
    <t>За отчетный период</t>
  </si>
  <si>
    <t>Наличие в организации дополнительного образования системы психолого-педагогической поддержки одаренных детей, иных групп детей, требующих повышенного педагогического внимания</t>
  </si>
  <si>
    <t>да/нет</t>
  </si>
  <si>
    <t>Инфраструктура</t>
  </si>
  <si>
    <t>Количество компьютеров в расчете на одного учащегося</t>
  </si>
  <si>
    <t>Количество помещений для осуществления образовательной деятельности, в том числе:</t>
  </si>
  <si>
    <t>Учебный класс</t>
  </si>
  <si>
    <t>Лаборатория</t>
  </si>
  <si>
    <t>Мастерская</t>
  </si>
  <si>
    <t>Танцевальный класс</t>
  </si>
  <si>
    <t>Спортивный зал</t>
  </si>
  <si>
    <t>Бассейн</t>
  </si>
  <si>
    <t>Количество помещений для организации досуговой деятельности учащихся, в том числе:</t>
  </si>
  <si>
    <t>Актовый зал</t>
  </si>
  <si>
    <t>Концертный зал</t>
  </si>
  <si>
    <t>Игровое помещение</t>
  </si>
  <si>
    <t>Наличие загородных оздоровительных лагерей, баз отдыха</t>
  </si>
  <si>
    <t>Нет</t>
  </si>
  <si>
    <t>Наличие в образовательной организации системы электронного документооборота</t>
  </si>
  <si>
    <t>Наличие читального зала библиотеки, в том числе:</t>
  </si>
  <si>
    <t>С обеспечением возможности работы на стационарных компьютерах или использования переносных компьютеров</t>
  </si>
  <si>
    <t>С медиатекой</t>
  </si>
  <si>
    <t>Оснащенного средствами сканирования и распознавания текстов</t>
  </si>
  <si>
    <t>С выходом в Интернет с компьютеров, расположенных в помещении библиотеки</t>
  </si>
  <si>
    <t>С контролируемой распечаткой бумажных материалов</t>
  </si>
  <si>
    <t>Численность/удельный вес численности учащихся, которым обеспечена возможность пользоваться широкополосным Интернетом (не менее 2 Мб/с), в общей численности учащихся</t>
  </si>
  <si>
    <t>1.1.2.</t>
  </si>
  <si>
    <t>1.1.1</t>
  </si>
  <si>
    <t>1.1.3</t>
  </si>
  <si>
    <t>1.1.4</t>
  </si>
  <si>
    <t>1</t>
  </si>
  <si>
    <t>1.1</t>
  </si>
  <si>
    <t>1.6</t>
  </si>
  <si>
    <t>1.2</t>
  </si>
  <si>
    <t>1.3</t>
  </si>
  <si>
    <t>1.4</t>
  </si>
  <si>
    <t>1.5</t>
  </si>
  <si>
    <t>1.6.2</t>
  </si>
  <si>
    <t>1.6.1</t>
  </si>
  <si>
    <t>1.6.3</t>
  </si>
  <si>
    <t>1.6.4</t>
  </si>
  <si>
    <t>1.7</t>
  </si>
  <si>
    <t>1.8</t>
  </si>
  <si>
    <t>1.8.1</t>
  </si>
  <si>
    <t>1.8.2</t>
  </si>
  <si>
    <t>1.8.3</t>
  </si>
  <si>
    <t>1.8.4</t>
  </si>
  <si>
    <t>1.8.5</t>
  </si>
  <si>
    <t>1.9</t>
  </si>
  <si>
    <t>1.9.1</t>
  </si>
  <si>
    <t>1.9.2</t>
  </si>
  <si>
    <t>19.3</t>
  </si>
  <si>
    <t>1.9.4</t>
  </si>
  <si>
    <t>1.9.5</t>
  </si>
  <si>
    <t>1.10</t>
  </si>
  <si>
    <t>1.10.1</t>
  </si>
  <si>
    <t>1.10.2</t>
  </si>
  <si>
    <t>1.10.3</t>
  </si>
  <si>
    <t>1.10.4</t>
  </si>
  <si>
    <t>1.10.5</t>
  </si>
  <si>
    <t>1.11</t>
  </si>
  <si>
    <t>1.11.1</t>
  </si>
  <si>
    <t>1.11.2</t>
  </si>
  <si>
    <t>1.11.3</t>
  </si>
  <si>
    <t>1.11.4</t>
  </si>
  <si>
    <t>1.11.5</t>
  </si>
  <si>
    <t>1.12</t>
  </si>
  <si>
    <t>тягло</t>
  </si>
  <si>
    <t>садовникова</t>
  </si>
  <si>
    <t>лашин</t>
  </si>
  <si>
    <t xml:space="preserve">даминов </t>
  </si>
  <si>
    <t>бокс</t>
  </si>
  <si>
    <t>1.13</t>
  </si>
  <si>
    <t>1.14</t>
  </si>
  <si>
    <t>1.15</t>
  </si>
  <si>
    <t>1.16</t>
  </si>
  <si>
    <t>1.17</t>
  </si>
  <si>
    <t>1.17.1</t>
  </si>
  <si>
    <t>1.17.2</t>
  </si>
  <si>
    <t>1.18</t>
  </si>
  <si>
    <t>1.18.1</t>
  </si>
  <si>
    <t>1.18.2</t>
  </si>
  <si>
    <t>нет</t>
  </si>
  <si>
    <t>1.19</t>
  </si>
  <si>
    <t>1.20</t>
  </si>
  <si>
    <t>1.21</t>
  </si>
  <si>
    <t>1.22</t>
  </si>
  <si>
    <t>1.23</t>
  </si>
  <si>
    <t>1.23.1</t>
  </si>
  <si>
    <t>1.23.2</t>
  </si>
  <si>
    <t>2</t>
  </si>
  <si>
    <t>2.1</t>
  </si>
  <si>
    <t>2.2</t>
  </si>
  <si>
    <t>2.2.1</t>
  </si>
  <si>
    <t>2.2.2</t>
  </si>
  <si>
    <t>2.2.3</t>
  </si>
  <si>
    <t>2.2.4</t>
  </si>
  <si>
    <t>2.2.5</t>
  </si>
  <si>
    <t>2.2.6</t>
  </si>
  <si>
    <t>2.3</t>
  </si>
  <si>
    <t>2.3.1</t>
  </si>
  <si>
    <t>2.3.2</t>
  </si>
  <si>
    <t>2.3.3</t>
  </si>
  <si>
    <t>2.4</t>
  </si>
  <si>
    <t>2.5</t>
  </si>
  <si>
    <t>2.6</t>
  </si>
  <si>
    <t>2.6.1</t>
  </si>
  <si>
    <t>2.6.2</t>
  </si>
  <si>
    <t>2.6.3</t>
  </si>
  <si>
    <t>2.6.4</t>
  </si>
  <si>
    <t>2.6.5</t>
  </si>
  <si>
    <t>2.7</t>
  </si>
  <si>
    <t>ашугян</t>
  </si>
  <si>
    <t>каратэ</t>
  </si>
  <si>
    <t>Аэробика</t>
  </si>
  <si>
    <t>хоккей</t>
  </si>
  <si>
    <t>1.24</t>
  </si>
  <si>
    <t>арзамасов</t>
  </si>
  <si>
    <t xml:space="preserve">ДЕЯТЕЛЬНОСТИ МАУ  "Спортивная школа"  за 2022г.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</si>
</sst>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1"/>
  <sheetViews>
    <sheetView tabSelected="1" view="pageBreakPreview" zoomScaleSheetLayoutView="100" zoomScalePageLayoutView="0" workbookViewId="0" topLeftCell="B1">
      <pane xSplit="2" ySplit="9" topLeftCell="M9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9" sqref="B9"/>
    </sheetView>
  </sheetViews>
  <sheetFormatPr defaultColWidth="9.00390625" defaultRowHeight="15.75" customHeight="1"/>
  <cols>
    <col min="1" max="1" width="2.625" style="0" customWidth="1"/>
    <col min="2" max="2" width="6.875" style="2" customWidth="1"/>
    <col min="3" max="3" width="52.375" style="8" customWidth="1"/>
    <col min="4" max="6" width="4.625" style="8" hidden="1" customWidth="1"/>
    <col min="7" max="10" width="5.25390625" style="8" hidden="1" customWidth="1"/>
    <col min="11" max="11" width="6.25390625" style="8" hidden="1" customWidth="1"/>
    <col min="12" max="12" width="5.25390625" style="8" hidden="1" customWidth="1"/>
    <col min="13" max="13" width="0.12890625" style="8" customWidth="1"/>
    <col min="14" max="14" width="5.625" style="9" customWidth="1"/>
    <col min="15" max="15" width="6.875" style="9" customWidth="1"/>
    <col min="16" max="16" width="15.75390625" style="5" customWidth="1"/>
  </cols>
  <sheetData>
    <row r="1" ht="15.75" customHeight="1">
      <c r="P1" s="7" t="s">
        <v>0</v>
      </c>
    </row>
    <row r="2" ht="15.75" customHeight="1">
      <c r="P2" s="7" t="s">
        <v>1</v>
      </c>
    </row>
    <row r="3" ht="15.75" customHeight="1">
      <c r="P3" s="7" t="s">
        <v>2</v>
      </c>
    </row>
    <row r="4" ht="15.75" customHeight="1">
      <c r="P4" s="7" t="s">
        <v>3</v>
      </c>
    </row>
    <row r="5" ht="15.75" customHeight="1">
      <c r="P5" s="7" t="s">
        <v>4</v>
      </c>
    </row>
    <row r="6" ht="15.75" customHeight="1">
      <c r="B6" s="3"/>
    </row>
    <row r="7" spans="2:16" ht="15.75" customHeight="1">
      <c r="B7" s="22" t="s">
        <v>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15.75" customHeight="1">
      <c r="B8" s="21" t="s">
        <v>177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2:16" ht="15.75" customHeight="1">
      <c r="B9" s="1" t="s">
        <v>6</v>
      </c>
      <c r="C9" s="15" t="s">
        <v>7</v>
      </c>
      <c r="D9" s="10" t="s">
        <v>126</v>
      </c>
      <c r="E9" s="10" t="s">
        <v>127</v>
      </c>
      <c r="F9" s="10" t="s">
        <v>128</v>
      </c>
      <c r="G9" s="10" t="s">
        <v>172</v>
      </c>
      <c r="H9" s="10" t="s">
        <v>174</v>
      </c>
      <c r="I9" s="10" t="s">
        <v>130</v>
      </c>
      <c r="J9" s="10" t="s">
        <v>129</v>
      </c>
      <c r="K9" s="10" t="s">
        <v>171</v>
      </c>
      <c r="L9" s="10" t="s">
        <v>176</v>
      </c>
      <c r="M9" s="10" t="s">
        <v>173</v>
      </c>
      <c r="N9" s="19"/>
      <c r="O9" s="20"/>
      <c r="P9" s="6" t="s">
        <v>8</v>
      </c>
    </row>
    <row r="10" spans="2:17" ht="15.75" customHeight="1">
      <c r="B10" s="1" t="s">
        <v>89</v>
      </c>
      <c r="C10" s="12" t="s">
        <v>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3">
        <v>115</v>
      </c>
      <c r="O10" s="24"/>
      <c r="P10" s="6"/>
      <c r="Q10">
        <f>N10-N12-N13-N14-N15</f>
        <v>0</v>
      </c>
    </row>
    <row r="11" spans="2:16" ht="15.75" customHeight="1">
      <c r="B11" s="1" t="s">
        <v>90</v>
      </c>
      <c r="C11" s="12" t="s">
        <v>10</v>
      </c>
      <c r="D11" s="11">
        <v>45</v>
      </c>
      <c r="E11" s="11">
        <f>20+20+20+15</f>
        <v>75</v>
      </c>
      <c r="F11" s="11">
        <v>35</v>
      </c>
      <c r="G11" s="11">
        <v>116</v>
      </c>
      <c r="H11" s="11">
        <v>56</v>
      </c>
      <c r="I11" s="11">
        <v>56</v>
      </c>
      <c r="J11" s="11">
        <v>56</v>
      </c>
      <c r="K11" s="11">
        <v>56</v>
      </c>
      <c r="L11" s="11">
        <v>25</v>
      </c>
      <c r="M11" s="11">
        <v>55</v>
      </c>
      <c r="N11" s="19">
        <v>115</v>
      </c>
      <c r="O11" s="20"/>
      <c r="P11" s="6" t="s">
        <v>11</v>
      </c>
    </row>
    <row r="12" spans="2:16" ht="15.75" customHeight="1">
      <c r="B12" s="1" t="s">
        <v>86</v>
      </c>
      <c r="C12" s="12" t="s">
        <v>12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9">
        <v>115</v>
      </c>
      <c r="O12" s="20"/>
      <c r="P12" s="6" t="s">
        <v>11</v>
      </c>
    </row>
    <row r="13" spans="2:18" ht="15.75" customHeight="1">
      <c r="B13" s="1" t="s">
        <v>85</v>
      </c>
      <c r="C13" s="12" t="s">
        <v>13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9"/>
      <c r="O13" s="20"/>
      <c r="P13" s="6" t="s">
        <v>11</v>
      </c>
      <c r="R13">
        <f>SUM(N12:O15)</f>
        <v>115</v>
      </c>
    </row>
    <row r="14" spans="2:16" ht="15.75" customHeight="1">
      <c r="B14" s="1" t="s">
        <v>87</v>
      </c>
      <c r="C14" s="12" t="s">
        <v>14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9"/>
      <c r="O14" s="20"/>
      <c r="P14" s="6" t="s">
        <v>11</v>
      </c>
    </row>
    <row r="15" spans="2:16" ht="15.75" customHeight="1">
      <c r="B15" s="1" t="s">
        <v>88</v>
      </c>
      <c r="C15" s="12" t="s">
        <v>15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9"/>
      <c r="O15" s="20"/>
      <c r="P15" s="6" t="s">
        <v>11</v>
      </c>
    </row>
    <row r="16" spans="2:16" ht="46.5" customHeight="1">
      <c r="B16" s="1" t="s">
        <v>92</v>
      </c>
      <c r="C16" s="12" t="s">
        <v>16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9">
        <v>0</v>
      </c>
      <c r="O16" s="20"/>
      <c r="P16" s="6" t="s">
        <v>11</v>
      </c>
    </row>
    <row r="17" spans="2:16" ht="48.75" customHeight="1">
      <c r="B17" s="1" t="s">
        <v>93</v>
      </c>
      <c r="C17" s="12" t="s">
        <v>17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8">
        <v>0</v>
      </c>
      <c r="O17" s="13">
        <v>0</v>
      </c>
      <c r="P17" s="6" t="s">
        <v>18</v>
      </c>
    </row>
    <row r="18" spans="2:16" ht="63">
      <c r="B18" s="1" t="s">
        <v>94</v>
      </c>
      <c r="C18" s="12" t="s">
        <v>19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>
        <v>0</v>
      </c>
      <c r="O18" s="16">
        <v>0</v>
      </c>
      <c r="P18" s="6" t="s">
        <v>18</v>
      </c>
    </row>
    <row r="19" spans="2:16" ht="63">
      <c r="B19" s="1" t="s">
        <v>95</v>
      </c>
      <c r="C19" s="12" t="s">
        <v>20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>
        <v>0</v>
      </c>
      <c r="O19" s="16">
        <v>0</v>
      </c>
      <c r="P19" s="6" t="s">
        <v>18</v>
      </c>
    </row>
    <row r="20" spans="2:16" ht="78.75">
      <c r="B20" s="1" t="s">
        <v>91</v>
      </c>
      <c r="C20" s="14" t="s">
        <v>21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>
        <v>0</v>
      </c>
      <c r="O20" s="16">
        <v>0</v>
      </c>
      <c r="P20" s="6" t="s">
        <v>18</v>
      </c>
    </row>
    <row r="21" spans="2:16" ht="17.25" customHeight="1">
      <c r="B21" s="1" t="s">
        <v>97</v>
      </c>
      <c r="C21" s="12" t="s">
        <v>22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>
        <v>0</v>
      </c>
      <c r="O21" s="16">
        <v>0</v>
      </c>
      <c r="P21" s="6" t="s">
        <v>18</v>
      </c>
    </row>
    <row r="22" spans="2:16" ht="31.5">
      <c r="B22" s="1" t="s">
        <v>96</v>
      </c>
      <c r="C22" s="12" t="s">
        <v>23</v>
      </c>
      <c r="D22" s="12">
        <v>3</v>
      </c>
      <c r="E22" s="12">
        <v>6</v>
      </c>
      <c r="F22" s="12">
        <v>3</v>
      </c>
      <c r="G22" s="12"/>
      <c r="H22" s="12">
        <v>2</v>
      </c>
      <c r="I22" s="12"/>
      <c r="J22" s="12"/>
      <c r="K22" s="12"/>
      <c r="L22" s="12">
        <v>1</v>
      </c>
      <c r="M22" s="12"/>
      <c r="N22" s="13">
        <v>2</v>
      </c>
      <c r="O22" s="16">
        <f>N22/$N$11*100</f>
        <v>1.7391304347826086</v>
      </c>
      <c r="P22" s="6" t="s">
        <v>18</v>
      </c>
    </row>
    <row r="23" spans="2:16" ht="15.75">
      <c r="B23" s="1" t="s">
        <v>98</v>
      </c>
      <c r="C23" s="12" t="s">
        <v>24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>
        <v>0</v>
      </c>
      <c r="O23" s="16">
        <f aca="true" t="shared" si="0" ref="O23:O43">N23/$N$10*100</f>
        <v>0</v>
      </c>
      <c r="P23" s="6" t="s">
        <v>18</v>
      </c>
    </row>
    <row r="24" spans="2:16" ht="15.75">
      <c r="B24" s="1" t="s">
        <v>99</v>
      </c>
      <c r="C24" s="12" t="s">
        <v>25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>
        <v>2</v>
      </c>
      <c r="O24" s="16">
        <f t="shared" si="0"/>
        <v>1.7391304347826086</v>
      </c>
      <c r="P24" s="6" t="s">
        <v>18</v>
      </c>
    </row>
    <row r="25" spans="2:16" ht="63">
      <c r="B25" s="1" t="s">
        <v>100</v>
      </c>
      <c r="C25" s="12" t="s">
        <v>26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>
        <v>0</v>
      </c>
      <c r="O25" s="16">
        <f t="shared" si="0"/>
        <v>0</v>
      </c>
      <c r="P25" s="6" t="s">
        <v>18</v>
      </c>
    </row>
    <row r="26" spans="2:16" ht="78.75">
      <c r="B26" s="1" t="s">
        <v>101</v>
      </c>
      <c r="C26" s="12" t="s">
        <v>27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>
        <v>115</v>
      </c>
      <c r="O26" s="16">
        <f>N26/$N$10*100</f>
        <v>100</v>
      </c>
      <c r="P26" s="6" t="s">
        <v>18</v>
      </c>
    </row>
    <row r="27" spans="2:16" ht="15.75">
      <c r="B27" s="1" t="s">
        <v>102</v>
      </c>
      <c r="C27" s="12" t="s">
        <v>28</v>
      </c>
      <c r="D27" s="17">
        <v>45</v>
      </c>
      <c r="E27" s="17">
        <v>46</v>
      </c>
      <c r="F27" s="17">
        <v>28</v>
      </c>
      <c r="G27" s="17"/>
      <c r="H27" s="17">
        <v>45</v>
      </c>
      <c r="I27" s="17">
        <v>20</v>
      </c>
      <c r="J27" s="17">
        <v>30</v>
      </c>
      <c r="K27" s="17">
        <v>52</v>
      </c>
      <c r="L27" s="17">
        <v>7</v>
      </c>
      <c r="M27" s="17">
        <v>40</v>
      </c>
      <c r="N27" s="13">
        <v>85</v>
      </c>
      <c r="O27" s="16">
        <f t="shared" si="0"/>
        <v>73.91304347826086</v>
      </c>
      <c r="P27" s="6" t="s">
        <v>18</v>
      </c>
    </row>
    <row r="28" spans="2:16" ht="15.75">
      <c r="B28" s="1" t="s">
        <v>103</v>
      </c>
      <c r="C28" s="12" t="s">
        <v>29</v>
      </c>
      <c r="D28" s="17">
        <v>20</v>
      </c>
      <c r="E28" s="17">
        <v>12</v>
      </c>
      <c r="F28" s="17">
        <v>24</v>
      </c>
      <c r="G28" s="17"/>
      <c r="H28" s="17">
        <v>21</v>
      </c>
      <c r="I28" s="17">
        <v>15</v>
      </c>
      <c r="J28" s="17">
        <v>30</v>
      </c>
      <c r="K28" s="17">
        <v>52</v>
      </c>
      <c r="L28" s="17">
        <v>3</v>
      </c>
      <c r="M28" s="17">
        <v>28</v>
      </c>
      <c r="N28" s="13">
        <v>0</v>
      </c>
      <c r="O28" s="16">
        <f t="shared" si="0"/>
        <v>0</v>
      </c>
      <c r="P28" s="6" t="s">
        <v>18</v>
      </c>
    </row>
    <row r="29" spans="2:16" ht="15.75">
      <c r="B29" s="1" t="s">
        <v>104</v>
      </c>
      <c r="C29" s="12" t="s">
        <v>30</v>
      </c>
      <c r="D29" s="17"/>
      <c r="E29" s="17"/>
      <c r="F29" s="17"/>
      <c r="G29" s="17"/>
      <c r="H29" s="17"/>
      <c r="I29" s="17">
        <v>2</v>
      </c>
      <c r="J29" s="17"/>
      <c r="K29" s="17">
        <v>2</v>
      </c>
      <c r="L29" s="17"/>
      <c r="M29" s="17">
        <v>8</v>
      </c>
      <c r="N29" s="13">
        <v>0</v>
      </c>
      <c r="O29" s="16">
        <f t="shared" si="0"/>
        <v>0</v>
      </c>
      <c r="P29" s="6" t="s">
        <v>18</v>
      </c>
    </row>
    <row r="30" spans="2:16" ht="15.75">
      <c r="B30" s="1" t="s">
        <v>105</v>
      </c>
      <c r="C30" s="12" t="s">
        <v>31</v>
      </c>
      <c r="D30" s="17"/>
      <c r="E30" s="17"/>
      <c r="F30" s="17"/>
      <c r="G30" s="17"/>
      <c r="H30" s="17">
        <v>2</v>
      </c>
      <c r="I30" s="17">
        <v>6</v>
      </c>
      <c r="J30" s="17"/>
      <c r="K30" s="17">
        <v>2</v>
      </c>
      <c r="L30" s="17">
        <v>3</v>
      </c>
      <c r="M30" s="17"/>
      <c r="N30" s="13">
        <v>0</v>
      </c>
      <c r="O30" s="16">
        <f t="shared" si="0"/>
        <v>0</v>
      </c>
      <c r="P30" s="6" t="s">
        <v>18</v>
      </c>
    </row>
    <row r="31" spans="2:16" ht="15.75">
      <c r="B31" s="1" t="s">
        <v>106</v>
      </c>
      <c r="C31" s="12" t="s">
        <v>32</v>
      </c>
      <c r="D31" s="17"/>
      <c r="E31" s="17"/>
      <c r="F31" s="17"/>
      <c r="G31" s="17"/>
      <c r="H31" s="17"/>
      <c r="I31" s="17">
        <v>1</v>
      </c>
      <c r="J31" s="17"/>
      <c r="K31" s="17"/>
      <c r="L31" s="17"/>
      <c r="M31" s="17"/>
      <c r="N31" s="13">
        <v>0</v>
      </c>
      <c r="O31" s="16">
        <f t="shared" si="0"/>
        <v>0</v>
      </c>
      <c r="P31" s="6" t="s">
        <v>18</v>
      </c>
    </row>
    <row r="32" spans="2:16" ht="78.75">
      <c r="B32" s="1" t="s">
        <v>107</v>
      </c>
      <c r="C32" s="12" t="s">
        <v>33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3">
        <v>17</v>
      </c>
      <c r="O32" s="16">
        <f t="shared" si="0"/>
        <v>14.782608695652174</v>
      </c>
      <c r="P32" s="6" t="s">
        <v>18</v>
      </c>
    </row>
    <row r="33" spans="2:16" ht="15.75">
      <c r="B33" s="1" t="s">
        <v>108</v>
      </c>
      <c r="C33" s="12" t="s">
        <v>28</v>
      </c>
      <c r="D33" s="17">
        <v>20</v>
      </c>
      <c r="E33" s="17">
        <v>10</v>
      </c>
      <c r="F33" s="17">
        <v>10</v>
      </c>
      <c r="G33" s="17"/>
      <c r="H33" s="17">
        <v>45</v>
      </c>
      <c r="I33" s="17">
        <v>15</v>
      </c>
      <c r="J33" s="17"/>
      <c r="K33" s="17">
        <v>39</v>
      </c>
      <c r="L33" s="17"/>
      <c r="M33" s="17">
        <v>40</v>
      </c>
      <c r="N33" s="13">
        <v>17</v>
      </c>
      <c r="O33" s="16">
        <f t="shared" si="0"/>
        <v>14.782608695652174</v>
      </c>
      <c r="P33" s="6" t="s">
        <v>18</v>
      </c>
    </row>
    <row r="34" spans="2:16" ht="15.75">
      <c r="B34" s="1" t="s">
        <v>109</v>
      </c>
      <c r="C34" s="12" t="s">
        <v>29</v>
      </c>
      <c r="D34" s="17">
        <v>1</v>
      </c>
      <c r="E34" s="17">
        <v>2</v>
      </c>
      <c r="F34" s="17">
        <v>6</v>
      </c>
      <c r="G34" s="17"/>
      <c r="H34" s="17">
        <v>21</v>
      </c>
      <c r="I34" s="17">
        <v>12</v>
      </c>
      <c r="J34" s="17"/>
      <c r="K34" s="17">
        <v>33</v>
      </c>
      <c r="L34" s="17"/>
      <c r="M34" s="17">
        <v>28</v>
      </c>
      <c r="N34" s="13">
        <v>0</v>
      </c>
      <c r="O34" s="16">
        <f t="shared" si="0"/>
        <v>0</v>
      </c>
      <c r="P34" s="6" t="s">
        <v>18</v>
      </c>
    </row>
    <row r="35" spans="2:16" ht="15.75">
      <c r="B35" s="1" t="s">
        <v>110</v>
      </c>
      <c r="C35" s="12" t="s">
        <v>30</v>
      </c>
      <c r="D35" s="17"/>
      <c r="E35" s="17"/>
      <c r="F35" s="17"/>
      <c r="G35" s="17"/>
      <c r="H35" s="17"/>
      <c r="I35" s="17">
        <v>1</v>
      </c>
      <c r="J35" s="17"/>
      <c r="K35" s="17">
        <v>1</v>
      </c>
      <c r="L35" s="17"/>
      <c r="M35" s="17"/>
      <c r="N35" s="13">
        <v>0</v>
      </c>
      <c r="O35" s="16">
        <f t="shared" si="0"/>
        <v>0</v>
      </c>
      <c r="P35" s="6" t="s">
        <v>18</v>
      </c>
    </row>
    <row r="36" spans="2:16" ht="15.75">
      <c r="B36" s="1" t="s">
        <v>111</v>
      </c>
      <c r="C36" s="12" t="s">
        <v>31</v>
      </c>
      <c r="D36" s="17"/>
      <c r="E36" s="17"/>
      <c r="F36" s="17"/>
      <c r="G36" s="17"/>
      <c r="H36" s="17"/>
      <c r="I36" s="17"/>
      <c r="J36" s="17"/>
      <c r="K36" s="17">
        <v>1</v>
      </c>
      <c r="L36" s="17"/>
      <c r="M36" s="17"/>
      <c r="N36" s="13">
        <v>0</v>
      </c>
      <c r="O36" s="16">
        <f t="shared" si="0"/>
        <v>0</v>
      </c>
      <c r="P36" s="6" t="s">
        <v>18</v>
      </c>
    </row>
    <row r="37" spans="2:16" ht="15.75">
      <c r="B37" s="1" t="s">
        <v>112</v>
      </c>
      <c r="C37" s="12" t="s">
        <v>32</v>
      </c>
      <c r="D37" s="17"/>
      <c r="E37" s="17"/>
      <c r="F37" s="17"/>
      <c r="G37" s="17"/>
      <c r="H37" s="17"/>
      <c r="I37" s="17">
        <v>1</v>
      </c>
      <c r="J37" s="17"/>
      <c r="K37" s="17"/>
      <c r="L37" s="17"/>
      <c r="M37" s="17"/>
      <c r="N37" s="13">
        <v>0</v>
      </c>
      <c r="O37" s="16">
        <f t="shared" si="0"/>
        <v>0</v>
      </c>
      <c r="P37" s="6" t="s">
        <v>18</v>
      </c>
    </row>
    <row r="38" spans="2:16" ht="63">
      <c r="B38" s="1" t="s">
        <v>113</v>
      </c>
      <c r="C38" s="12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>
        <v>0</v>
      </c>
      <c r="O38" s="16">
        <f t="shared" si="0"/>
        <v>0</v>
      </c>
      <c r="P38" s="6" t="s">
        <v>18</v>
      </c>
    </row>
    <row r="39" spans="2:16" ht="15.75">
      <c r="B39" s="1" t="s">
        <v>114</v>
      </c>
      <c r="C39" s="12" t="s">
        <v>35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>
        <v>0</v>
      </c>
      <c r="O39" s="16">
        <f t="shared" si="0"/>
        <v>0</v>
      </c>
      <c r="P39" s="6" t="s">
        <v>18</v>
      </c>
    </row>
    <row r="40" spans="2:16" ht="15.75">
      <c r="B40" s="1" t="s">
        <v>115</v>
      </c>
      <c r="C40" s="12" t="s">
        <v>36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>
        <f aca="true" t="shared" si="1" ref="N40:N49">SUM(D40:M40)</f>
        <v>0</v>
      </c>
      <c r="O40" s="16">
        <f t="shared" si="0"/>
        <v>0</v>
      </c>
      <c r="P40" s="6" t="s">
        <v>18</v>
      </c>
    </row>
    <row r="41" spans="2:16" ht="15.75">
      <c r="B41" s="1" t="s">
        <v>116</v>
      </c>
      <c r="C41" s="12" t="s">
        <v>37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>
        <f t="shared" si="1"/>
        <v>0</v>
      </c>
      <c r="O41" s="16">
        <f t="shared" si="0"/>
        <v>0</v>
      </c>
      <c r="P41" s="6" t="s">
        <v>18</v>
      </c>
    </row>
    <row r="42" spans="2:16" ht="15.75">
      <c r="B42" s="1" t="s">
        <v>117</v>
      </c>
      <c r="C42" s="12" t="s">
        <v>38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>
        <f t="shared" si="1"/>
        <v>0</v>
      </c>
      <c r="O42" s="16">
        <f t="shared" si="0"/>
        <v>0</v>
      </c>
      <c r="P42" s="6" t="s">
        <v>18</v>
      </c>
    </row>
    <row r="43" spans="2:16" ht="15.75">
      <c r="B43" s="1" t="s">
        <v>118</v>
      </c>
      <c r="C43" s="12" t="s">
        <v>39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>
        <f t="shared" si="1"/>
        <v>0</v>
      </c>
      <c r="O43" s="16">
        <f t="shared" si="0"/>
        <v>0</v>
      </c>
      <c r="P43" s="6" t="s">
        <v>18</v>
      </c>
    </row>
    <row r="44" spans="2:16" ht="31.5">
      <c r="B44" s="1" t="s">
        <v>119</v>
      </c>
      <c r="C44" s="12" t="s">
        <v>40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9">
        <v>0</v>
      </c>
      <c r="O44" s="20"/>
      <c r="P44" s="6" t="s">
        <v>41</v>
      </c>
    </row>
    <row r="45" spans="2:16" ht="15.75">
      <c r="B45" s="1" t="s">
        <v>120</v>
      </c>
      <c r="C45" s="12" t="s">
        <v>28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9">
        <v>0</v>
      </c>
      <c r="O45" s="20"/>
      <c r="P45" s="6" t="s">
        <v>41</v>
      </c>
    </row>
    <row r="46" spans="2:16" ht="15.75">
      <c r="B46" s="1" t="s">
        <v>121</v>
      </c>
      <c r="C46" s="12" t="s">
        <v>29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9">
        <v>0</v>
      </c>
      <c r="O46" s="20"/>
      <c r="P46" s="6" t="s">
        <v>41</v>
      </c>
    </row>
    <row r="47" spans="2:16" ht="15.75">
      <c r="B47" s="1" t="s">
        <v>122</v>
      </c>
      <c r="C47" s="12" t="s">
        <v>30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9">
        <f t="shared" si="1"/>
        <v>0</v>
      </c>
      <c r="O47" s="20"/>
      <c r="P47" s="6" t="s">
        <v>41</v>
      </c>
    </row>
    <row r="48" spans="2:16" ht="15.75">
      <c r="B48" s="1" t="s">
        <v>123</v>
      </c>
      <c r="C48" s="12" t="s">
        <v>31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9">
        <f t="shared" si="1"/>
        <v>0</v>
      </c>
      <c r="O48" s="20"/>
      <c r="P48" s="6" t="s">
        <v>41</v>
      </c>
    </row>
    <row r="49" spans="2:16" ht="15.75">
      <c r="B49" s="1" t="s">
        <v>124</v>
      </c>
      <c r="C49" s="12" t="s">
        <v>32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9">
        <f t="shared" si="1"/>
        <v>0</v>
      </c>
      <c r="O49" s="20"/>
      <c r="P49" s="6" t="s">
        <v>41</v>
      </c>
    </row>
    <row r="50" spans="2:16" ht="15.75">
      <c r="B50" s="1" t="s">
        <v>125</v>
      </c>
      <c r="C50" s="12" t="s">
        <v>42</v>
      </c>
      <c r="D50" s="12">
        <v>1</v>
      </c>
      <c r="E50" s="12">
        <v>1</v>
      </c>
      <c r="F50" s="12">
        <v>1</v>
      </c>
      <c r="G50" s="12">
        <v>2</v>
      </c>
      <c r="H50" s="12">
        <v>1</v>
      </c>
      <c r="I50" s="12">
        <v>3</v>
      </c>
      <c r="J50" s="12">
        <v>1</v>
      </c>
      <c r="K50" s="12">
        <v>1</v>
      </c>
      <c r="L50" s="12">
        <v>1</v>
      </c>
      <c r="M50" s="12">
        <v>1</v>
      </c>
      <c r="N50" s="19">
        <v>3</v>
      </c>
      <c r="O50" s="20"/>
      <c r="P50" s="6" t="s">
        <v>11</v>
      </c>
    </row>
    <row r="51" spans="2:16" ht="63">
      <c r="B51" s="1" t="s">
        <v>131</v>
      </c>
      <c r="C51" s="12" t="s">
        <v>43</v>
      </c>
      <c r="D51" s="12">
        <v>1</v>
      </c>
      <c r="E51" s="12">
        <v>1</v>
      </c>
      <c r="F51" s="12">
        <v>1</v>
      </c>
      <c r="G51" s="12">
        <v>2</v>
      </c>
      <c r="H51" s="12">
        <v>1</v>
      </c>
      <c r="I51" s="12">
        <v>1</v>
      </c>
      <c r="J51" s="12"/>
      <c r="K51" s="12">
        <v>1</v>
      </c>
      <c r="L51" s="12"/>
      <c r="M51" s="12">
        <v>0</v>
      </c>
      <c r="N51" s="13">
        <v>1</v>
      </c>
      <c r="O51" s="13">
        <f>N51/$N$50*100</f>
        <v>33.33333333333333</v>
      </c>
      <c r="P51" s="6" t="s">
        <v>18</v>
      </c>
    </row>
    <row r="52" spans="2:16" ht="78.75">
      <c r="B52" s="1" t="s">
        <v>132</v>
      </c>
      <c r="C52" s="12" t="s">
        <v>44</v>
      </c>
      <c r="D52" s="12">
        <v>1</v>
      </c>
      <c r="E52" s="12">
        <v>1</v>
      </c>
      <c r="F52" s="12">
        <v>1</v>
      </c>
      <c r="G52" s="12">
        <v>1</v>
      </c>
      <c r="H52" s="12">
        <v>1</v>
      </c>
      <c r="I52" s="12">
        <v>1</v>
      </c>
      <c r="J52" s="12"/>
      <c r="K52" s="12">
        <v>1</v>
      </c>
      <c r="L52" s="12"/>
      <c r="M52" s="12">
        <v>0</v>
      </c>
      <c r="N52" s="13">
        <v>1</v>
      </c>
      <c r="O52" s="13">
        <f aca="true" t="shared" si="2" ref="O52:O64">N52/$N$50*100</f>
        <v>33.33333333333333</v>
      </c>
      <c r="P52" s="6" t="s">
        <v>18</v>
      </c>
    </row>
    <row r="53" spans="2:16" ht="63">
      <c r="B53" s="1" t="s">
        <v>133</v>
      </c>
      <c r="C53" s="12" t="s">
        <v>45</v>
      </c>
      <c r="D53" s="12"/>
      <c r="E53" s="12"/>
      <c r="F53" s="12"/>
      <c r="G53" s="12"/>
      <c r="H53" s="12">
        <v>1</v>
      </c>
      <c r="I53" s="12"/>
      <c r="J53" s="12">
        <v>1</v>
      </c>
      <c r="K53" s="12"/>
      <c r="L53" s="12">
        <v>1</v>
      </c>
      <c r="M53" s="12"/>
      <c r="N53" s="13">
        <v>2</v>
      </c>
      <c r="O53" s="13">
        <f t="shared" si="2"/>
        <v>66.66666666666666</v>
      </c>
      <c r="P53" s="6" t="s">
        <v>18</v>
      </c>
    </row>
    <row r="54" spans="2:16" ht="78.75">
      <c r="B54" s="1" t="s">
        <v>134</v>
      </c>
      <c r="C54" s="12" t="s">
        <v>46</v>
      </c>
      <c r="D54" s="12"/>
      <c r="E54" s="12"/>
      <c r="F54" s="12"/>
      <c r="G54" s="12"/>
      <c r="H54" s="12">
        <v>1</v>
      </c>
      <c r="I54" s="12"/>
      <c r="J54" s="12">
        <v>1</v>
      </c>
      <c r="K54" s="12"/>
      <c r="L54" s="12">
        <v>1</v>
      </c>
      <c r="M54" s="12">
        <v>1</v>
      </c>
      <c r="N54" s="13">
        <v>2</v>
      </c>
      <c r="O54" s="13">
        <f t="shared" si="2"/>
        <v>66.66666666666666</v>
      </c>
      <c r="P54" s="6" t="s">
        <v>18</v>
      </c>
    </row>
    <row r="55" spans="2:16" ht="81.75" customHeight="1">
      <c r="B55" s="1" t="s">
        <v>135</v>
      </c>
      <c r="C55" s="12" t="s">
        <v>47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3">
        <v>1</v>
      </c>
      <c r="O55" s="13">
        <f t="shared" si="2"/>
        <v>33.33333333333333</v>
      </c>
      <c r="P55" s="6" t="s">
        <v>18</v>
      </c>
    </row>
    <row r="56" spans="2:16" ht="15.75">
      <c r="B56" s="1" t="s">
        <v>136</v>
      </c>
      <c r="C56" s="12" t="s">
        <v>48</v>
      </c>
      <c r="D56" s="12">
        <v>1</v>
      </c>
      <c r="E56" s="12"/>
      <c r="F56" s="12"/>
      <c r="G56" s="12"/>
      <c r="H56" s="12"/>
      <c r="I56" s="12">
        <v>2</v>
      </c>
      <c r="J56" s="12"/>
      <c r="K56" s="12"/>
      <c r="L56" s="12">
        <v>1</v>
      </c>
      <c r="M56" s="12"/>
      <c r="N56" s="13">
        <v>1</v>
      </c>
      <c r="O56" s="13">
        <f t="shared" si="2"/>
        <v>33.33333333333333</v>
      </c>
      <c r="P56" s="6" t="s">
        <v>18</v>
      </c>
    </row>
    <row r="57" spans="2:16" ht="15.75">
      <c r="B57" s="1" t="s">
        <v>137</v>
      </c>
      <c r="C57" s="12" t="s">
        <v>49</v>
      </c>
      <c r="D57" s="12"/>
      <c r="E57" s="12">
        <v>1</v>
      </c>
      <c r="F57" s="12"/>
      <c r="G57" s="12"/>
      <c r="H57" s="12"/>
      <c r="I57" s="12"/>
      <c r="J57" s="12">
        <v>1</v>
      </c>
      <c r="K57" s="12">
        <v>1</v>
      </c>
      <c r="L57" s="12"/>
      <c r="M57" s="12">
        <v>0</v>
      </c>
      <c r="N57" s="13">
        <v>0</v>
      </c>
      <c r="O57" s="13">
        <f t="shared" si="2"/>
        <v>0</v>
      </c>
      <c r="P57" s="6" t="s">
        <v>18</v>
      </c>
    </row>
    <row r="58" spans="2:16" ht="63">
      <c r="B58" s="1" t="s">
        <v>138</v>
      </c>
      <c r="C58" s="12" t="s">
        <v>50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3">
        <f>SUM(D58:M58)</f>
        <v>0</v>
      </c>
      <c r="O58" s="13">
        <f t="shared" si="2"/>
        <v>0</v>
      </c>
      <c r="P58" s="6" t="s">
        <v>18</v>
      </c>
    </row>
    <row r="59" spans="2:16" ht="15.75">
      <c r="B59" s="1" t="s">
        <v>139</v>
      </c>
      <c r="C59" s="12" t="s">
        <v>51</v>
      </c>
      <c r="D59" s="12"/>
      <c r="E59" s="12"/>
      <c r="F59" s="12"/>
      <c r="G59" s="12"/>
      <c r="H59" s="12"/>
      <c r="I59" s="12"/>
      <c r="J59" s="12"/>
      <c r="K59" s="12"/>
      <c r="L59" s="12"/>
      <c r="M59" s="12">
        <v>1</v>
      </c>
      <c r="N59" s="13">
        <v>1</v>
      </c>
      <c r="O59" s="13">
        <f t="shared" si="2"/>
        <v>33.33333333333333</v>
      </c>
      <c r="P59" s="6" t="s">
        <v>18</v>
      </c>
    </row>
    <row r="60" spans="2:16" ht="15.75">
      <c r="B60" s="1" t="s">
        <v>140</v>
      </c>
      <c r="C60" s="12" t="s">
        <v>52</v>
      </c>
      <c r="D60" s="12">
        <v>1</v>
      </c>
      <c r="E60" s="12"/>
      <c r="F60" s="12"/>
      <c r="G60" s="12"/>
      <c r="H60" s="12"/>
      <c r="I60" s="12"/>
      <c r="J60" s="12"/>
      <c r="K60" s="12">
        <v>1</v>
      </c>
      <c r="L60" s="12"/>
      <c r="M60" s="12"/>
      <c r="N60" s="13">
        <v>0</v>
      </c>
      <c r="O60" s="13">
        <f t="shared" si="2"/>
        <v>0</v>
      </c>
      <c r="P60" s="6" t="s">
        <v>18</v>
      </c>
    </row>
    <row r="61" spans="2:16" ht="47.25">
      <c r="B61" s="1" t="s">
        <v>142</v>
      </c>
      <c r="C61" s="12" t="s">
        <v>53</v>
      </c>
      <c r="D61" s="12"/>
      <c r="E61" s="12"/>
      <c r="F61" s="12"/>
      <c r="G61" s="12"/>
      <c r="H61" s="12"/>
      <c r="I61" s="12">
        <v>2</v>
      </c>
      <c r="J61" s="12"/>
      <c r="K61" s="12"/>
      <c r="L61" s="12"/>
      <c r="M61" s="12">
        <v>1</v>
      </c>
      <c r="N61" s="13">
        <v>0</v>
      </c>
      <c r="O61" s="13">
        <f t="shared" si="2"/>
        <v>0</v>
      </c>
      <c r="P61" s="6" t="s">
        <v>18</v>
      </c>
    </row>
    <row r="62" spans="2:16" ht="47.25">
      <c r="B62" s="1" t="s">
        <v>143</v>
      </c>
      <c r="C62" s="12" t="s">
        <v>54</v>
      </c>
      <c r="D62" s="12"/>
      <c r="E62" s="12"/>
      <c r="F62" s="12">
        <v>1</v>
      </c>
      <c r="G62" s="12"/>
      <c r="H62" s="12"/>
      <c r="I62" s="12"/>
      <c r="J62" s="12">
        <v>1</v>
      </c>
      <c r="K62" s="12">
        <v>1</v>
      </c>
      <c r="L62" s="12">
        <v>1</v>
      </c>
      <c r="M62" s="12"/>
      <c r="N62" s="13">
        <v>0</v>
      </c>
      <c r="O62" s="13">
        <f t="shared" si="2"/>
        <v>0</v>
      </c>
      <c r="P62" s="6" t="s">
        <v>18</v>
      </c>
    </row>
    <row r="63" spans="2:16" ht="144.75" customHeight="1">
      <c r="B63" s="1" t="s">
        <v>144</v>
      </c>
      <c r="C63" s="12" t="s">
        <v>55</v>
      </c>
      <c r="D63" s="12">
        <v>1</v>
      </c>
      <c r="E63" s="12">
        <v>1</v>
      </c>
      <c r="F63" s="12">
        <v>1</v>
      </c>
      <c r="G63" s="12">
        <v>1</v>
      </c>
      <c r="H63" s="12"/>
      <c r="I63" s="12">
        <v>2</v>
      </c>
      <c r="J63" s="12">
        <v>1</v>
      </c>
      <c r="K63" s="12">
        <v>1</v>
      </c>
      <c r="L63" s="12">
        <v>1</v>
      </c>
      <c r="M63" s="12">
        <v>0</v>
      </c>
      <c r="N63" s="13">
        <v>3</v>
      </c>
      <c r="O63" s="13">
        <f t="shared" si="2"/>
        <v>100</v>
      </c>
      <c r="P63" s="6" t="s">
        <v>18</v>
      </c>
    </row>
    <row r="64" spans="2:16" ht="66" customHeight="1">
      <c r="B64" s="1" t="s">
        <v>145</v>
      </c>
      <c r="C64" s="12" t="s">
        <v>56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3">
        <v>1</v>
      </c>
      <c r="O64" s="13">
        <f t="shared" si="2"/>
        <v>33.33333333333333</v>
      </c>
      <c r="P64" s="6" t="s">
        <v>18</v>
      </c>
    </row>
    <row r="65" spans="2:16" ht="47.25">
      <c r="B65" s="1" t="s">
        <v>146</v>
      </c>
      <c r="C65" s="12" t="s">
        <v>57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>
        <f>SUM(D65:M65)</f>
        <v>0</v>
      </c>
      <c r="O65" s="13"/>
      <c r="P65" s="6"/>
    </row>
    <row r="66" spans="2:16" ht="15.75">
      <c r="B66" s="1" t="s">
        <v>147</v>
      </c>
      <c r="C66" s="12" t="s">
        <v>58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3"/>
      <c r="O66" s="13">
        <v>0</v>
      </c>
      <c r="P66" s="6" t="s">
        <v>41</v>
      </c>
    </row>
    <row r="67" spans="2:16" ht="15.75">
      <c r="B67" s="1" t="s">
        <v>148</v>
      </c>
      <c r="C67" s="12" t="s">
        <v>59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3"/>
      <c r="O67" s="13">
        <v>0</v>
      </c>
      <c r="P67" s="6" t="s">
        <v>41</v>
      </c>
    </row>
    <row r="68" spans="2:16" ht="66" customHeight="1">
      <c r="B68" s="1" t="s">
        <v>175</v>
      </c>
      <c r="C68" s="14" t="s">
        <v>60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13" t="s">
        <v>141</v>
      </c>
      <c r="P68" s="6" t="s">
        <v>61</v>
      </c>
    </row>
    <row r="69" spans="2:16" ht="15.75">
      <c r="B69" s="1" t="s">
        <v>149</v>
      </c>
      <c r="C69" s="12" t="s">
        <v>62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3"/>
      <c r="O69" s="13"/>
      <c r="P69" s="6"/>
    </row>
    <row r="70" spans="2:16" ht="31.5">
      <c r="B70" s="1" t="s">
        <v>150</v>
      </c>
      <c r="C70" s="12" t="s">
        <v>63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3">
        <v>0</v>
      </c>
      <c r="O70" s="13">
        <v>0</v>
      </c>
      <c r="P70" s="6" t="s">
        <v>41</v>
      </c>
    </row>
    <row r="71" spans="2:16" ht="31.5">
      <c r="B71" s="1" t="s">
        <v>151</v>
      </c>
      <c r="C71" s="12" t="s">
        <v>64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3"/>
      <c r="O71" s="13"/>
      <c r="P71" s="6" t="s">
        <v>41</v>
      </c>
    </row>
    <row r="72" spans="2:16" ht="15.75">
      <c r="B72" s="1" t="s">
        <v>152</v>
      </c>
      <c r="C72" s="12" t="s">
        <v>65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>
        <v>0</v>
      </c>
      <c r="O72" s="13">
        <v>0</v>
      </c>
      <c r="P72" s="6" t="s">
        <v>41</v>
      </c>
    </row>
    <row r="73" spans="2:16" ht="15.75">
      <c r="B73" s="1" t="s">
        <v>153</v>
      </c>
      <c r="C73" s="12" t="s">
        <v>66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>
        <v>0</v>
      </c>
      <c r="O73" s="13">
        <v>0</v>
      </c>
      <c r="P73" s="6" t="s">
        <v>41</v>
      </c>
    </row>
    <row r="74" spans="2:16" ht="15.75">
      <c r="B74" s="1" t="s">
        <v>154</v>
      </c>
      <c r="C74" s="12" t="s">
        <v>67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>
        <v>0</v>
      </c>
      <c r="O74" s="13">
        <v>0</v>
      </c>
      <c r="P74" s="6" t="s">
        <v>41</v>
      </c>
    </row>
    <row r="75" spans="2:16" ht="15.75">
      <c r="B75" s="1" t="s">
        <v>155</v>
      </c>
      <c r="C75" s="12" t="s">
        <v>68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>
        <v>0</v>
      </c>
      <c r="O75" s="13">
        <v>0</v>
      </c>
      <c r="P75" s="6" t="s">
        <v>41</v>
      </c>
    </row>
    <row r="76" spans="2:16" ht="15.75">
      <c r="B76" s="1" t="s">
        <v>156</v>
      </c>
      <c r="C76" s="12" t="s">
        <v>69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3">
        <v>4</v>
      </c>
      <c r="O76" s="13">
        <v>4</v>
      </c>
      <c r="P76" s="6" t="s">
        <v>41</v>
      </c>
    </row>
    <row r="77" spans="2:16" ht="15.75">
      <c r="B77" s="1" t="s">
        <v>157</v>
      </c>
      <c r="C77" s="12" t="s">
        <v>70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3">
        <v>1</v>
      </c>
      <c r="O77" s="13">
        <v>1</v>
      </c>
      <c r="P77" s="6" t="s">
        <v>41</v>
      </c>
    </row>
    <row r="78" spans="2:16" ht="31.5">
      <c r="B78" s="1" t="s">
        <v>158</v>
      </c>
      <c r="C78" s="12" t="s">
        <v>71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3">
        <v>0</v>
      </c>
      <c r="O78" s="13">
        <v>0</v>
      </c>
      <c r="P78" s="6" t="s">
        <v>41</v>
      </c>
    </row>
    <row r="79" spans="2:16" ht="15.75">
      <c r="B79" s="1" t="s">
        <v>159</v>
      </c>
      <c r="C79" s="12" t="s">
        <v>72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3">
        <v>0</v>
      </c>
      <c r="O79" s="13">
        <v>0</v>
      </c>
      <c r="P79" s="6" t="s">
        <v>41</v>
      </c>
    </row>
    <row r="80" spans="2:16" ht="15.75">
      <c r="B80" s="1" t="s">
        <v>160</v>
      </c>
      <c r="C80" s="14" t="s">
        <v>73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>
        <v>0</v>
      </c>
      <c r="O80" s="13">
        <v>0</v>
      </c>
      <c r="P80" s="6" t="s">
        <v>41</v>
      </c>
    </row>
    <row r="81" spans="2:16" ht="15.75">
      <c r="B81" s="1" t="s">
        <v>161</v>
      </c>
      <c r="C81" s="14" t="s">
        <v>74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>
        <v>0</v>
      </c>
      <c r="O81" s="13">
        <v>0</v>
      </c>
      <c r="P81" s="6" t="s">
        <v>41</v>
      </c>
    </row>
    <row r="82" spans="2:16" ht="31.5">
      <c r="B82" s="1" t="s">
        <v>162</v>
      </c>
      <c r="C82" s="14" t="s">
        <v>75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9" t="s">
        <v>76</v>
      </c>
      <c r="O82" s="20"/>
      <c r="P82" s="6" t="s">
        <v>61</v>
      </c>
    </row>
    <row r="83" spans="2:16" ht="31.5">
      <c r="B83" s="1" t="s">
        <v>163</v>
      </c>
      <c r="C83" s="14" t="s">
        <v>77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9" t="s">
        <v>76</v>
      </c>
      <c r="O83" s="20"/>
      <c r="P83" s="6" t="s">
        <v>61</v>
      </c>
    </row>
    <row r="84" spans="2:16" ht="15.75">
      <c r="B84" s="1" t="s">
        <v>164</v>
      </c>
      <c r="C84" s="14" t="s">
        <v>78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9" t="s">
        <v>76</v>
      </c>
      <c r="O84" s="20"/>
      <c r="P84" s="6" t="s">
        <v>61</v>
      </c>
    </row>
    <row r="85" spans="2:16" ht="47.25">
      <c r="B85" s="1" t="s">
        <v>165</v>
      </c>
      <c r="C85" s="12" t="s">
        <v>79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9" t="s">
        <v>76</v>
      </c>
      <c r="O85" s="20"/>
      <c r="P85" s="6" t="s">
        <v>61</v>
      </c>
    </row>
    <row r="86" spans="2:16" ht="15.75">
      <c r="B86" s="1" t="s">
        <v>166</v>
      </c>
      <c r="C86" s="14" t="s">
        <v>80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9" t="s">
        <v>76</v>
      </c>
      <c r="O86" s="20"/>
      <c r="P86" s="6" t="s">
        <v>61</v>
      </c>
    </row>
    <row r="87" spans="2:16" ht="31.5">
      <c r="B87" s="1" t="s">
        <v>167</v>
      </c>
      <c r="C87" s="14" t="s">
        <v>81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9" t="s">
        <v>76</v>
      </c>
      <c r="O87" s="20"/>
      <c r="P87" s="6" t="s">
        <v>61</v>
      </c>
    </row>
    <row r="88" spans="2:16" ht="31.5">
      <c r="B88" s="1" t="s">
        <v>168</v>
      </c>
      <c r="C88" s="14" t="s">
        <v>82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9" t="s">
        <v>76</v>
      </c>
      <c r="O88" s="20"/>
      <c r="P88" s="6" t="s">
        <v>61</v>
      </c>
    </row>
    <row r="89" spans="2:16" ht="31.5">
      <c r="B89" s="1" t="s">
        <v>169</v>
      </c>
      <c r="C89" s="14" t="s">
        <v>83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9" t="s">
        <v>76</v>
      </c>
      <c r="O89" s="20"/>
      <c r="P89" s="6" t="s">
        <v>61</v>
      </c>
    </row>
    <row r="90" spans="2:16" ht="63">
      <c r="B90" s="1" t="s">
        <v>170</v>
      </c>
      <c r="C90" s="14" t="s">
        <v>84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>
        <v>0</v>
      </c>
      <c r="O90" s="13">
        <v>0</v>
      </c>
      <c r="P90" s="6" t="s">
        <v>18</v>
      </c>
    </row>
    <row r="91" ht="12.75">
      <c r="B91" s="4"/>
    </row>
    <row r="92" ht="12.75"/>
    <row r="93" ht="12.75"/>
    <row r="94" ht="12.75"/>
  </sheetData>
  <sheetProtection/>
  <mergeCells count="25">
    <mergeCell ref="N13:O13"/>
    <mergeCell ref="N14:O14"/>
    <mergeCell ref="N15:O15"/>
    <mergeCell ref="N16:O16"/>
    <mergeCell ref="B8:P8"/>
    <mergeCell ref="B7:P7"/>
    <mergeCell ref="N11:O11"/>
    <mergeCell ref="N12:O12"/>
    <mergeCell ref="N9:O9"/>
    <mergeCell ref="N10:O10"/>
    <mergeCell ref="N44:O44"/>
    <mergeCell ref="N45:O45"/>
    <mergeCell ref="N46:O46"/>
    <mergeCell ref="N47:O47"/>
    <mergeCell ref="N48:O48"/>
    <mergeCell ref="N49:O49"/>
    <mergeCell ref="N87:O87"/>
    <mergeCell ref="N88:O88"/>
    <mergeCell ref="N89:O89"/>
    <mergeCell ref="N50:O50"/>
    <mergeCell ref="N82:O82"/>
    <mergeCell ref="N83:O83"/>
    <mergeCell ref="N84:O84"/>
    <mergeCell ref="N85:O85"/>
    <mergeCell ref="N86:O86"/>
  </mergeCells>
  <printOptions/>
  <pageMargins left="0.75" right="0.75" top="1" bottom="1" header="0.5" footer="0.5"/>
  <pageSetup horizontalDpi="600" verticalDpi="600" orientation="portrait" paperSize="9" scale="89" r:id="rId1"/>
  <rowBreaks count="2" manualBreakCount="2">
    <brk id="52" min="1" max="15" man="1"/>
    <brk id="68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SPORTSCHOOL</dc:creator>
  <cp:keywords/>
  <dc:description/>
  <cp:lastModifiedBy>Спортшкола</cp:lastModifiedBy>
  <cp:lastPrinted>2015-12-28T09:06:59Z</cp:lastPrinted>
  <dcterms:created xsi:type="dcterms:W3CDTF">2014-10-06T06:04:31Z</dcterms:created>
  <dcterms:modified xsi:type="dcterms:W3CDTF">2023-05-18T08:28:51Z</dcterms:modified>
  <cp:category/>
  <cp:version/>
  <cp:contentType/>
  <cp:contentStatus/>
</cp:coreProperties>
</file>